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23/"/>
    </mc:Choice>
  </mc:AlternateContent>
  <xr:revisionPtr revIDLastSave="10" documentId="8_{CE9D9066-23A6-49B6-8ADD-3501D3EB2A28}" xr6:coauthVersionLast="47" xr6:coauthVersionMax="47" xr10:uidLastSave="{E2637E31-4556-4E85-9713-D864917BD933}"/>
  <bookViews>
    <workbookView xWindow="348" yWindow="444" windowWidth="17412" windowHeight="11040" xr2:uid="{00000000-000D-0000-FFFF-FFFF00000000}"/>
  </bookViews>
  <sheets>
    <sheet name="Ethanol Production" sheetId="6" r:id="rId1"/>
    <sheet name="Condensed" sheetId="4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4" l="1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I20" i="6"/>
  <c r="I21" i="6"/>
  <c r="I22" i="6"/>
  <c r="I23" i="6"/>
  <c r="I24" i="6"/>
  <c r="I25" i="6"/>
  <c r="I26" i="6"/>
  <c r="I27" i="6"/>
  <c r="J27" i="6"/>
  <c r="J25" i="6"/>
  <c r="J26" i="6"/>
  <c r="H26" i="6"/>
  <c r="H25" i="6"/>
  <c r="D26" i="6"/>
  <c r="D25" i="6"/>
  <c r="H27" i="6"/>
  <c r="J24" i="6"/>
  <c r="J23" i="6"/>
  <c r="J22" i="6"/>
  <c r="H22" i="6"/>
  <c r="H23" i="6"/>
  <c r="H24" i="6"/>
  <c r="D27" i="6"/>
  <c r="D24" i="6"/>
  <c r="D23" i="6"/>
  <c r="D22" i="6"/>
  <c r="D21" i="6" l="1"/>
  <c r="J21" i="6"/>
  <c r="H21" i="6"/>
  <c r="D20" i="6"/>
  <c r="J19" i="6"/>
  <c r="H19" i="6"/>
  <c r="J20" i="6"/>
  <c r="H20" i="6"/>
  <c r="D19" i="6"/>
  <c r="J18" i="6"/>
  <c r="H18" i="6"/>
  <c r="D18" i="6"/>
  <c r="J17" i="6"/>
  <c r="H17" i="6"/>
  <c r="D17" i="6"/>
  <c r="J16" i="6"/>
  <c r="H16" i="6"/>
  <c r="I16" i="6" s="1"/>
  <c r="D16" i="6"/>
  <c r="J15" i="6"/>
  <c r="H15" i="6"/>
  <c r="D15" i="6"/>
  <c r="J14" i="6"/>
  <c r="H14" i="6"/>
  <c r="D14" i="6"/>
  <c r="J13" i="6"/>
  <c r="H13" i="6"/>
  <c r="D13" i="6"/>
  <c r="J12" i="6"/>
  <c r="H12" i="6"/>
  <c r="D12" i="6"/>
  <c r="J11" i="6"/>
  <c r="H11" i="6"/>
  <c r="D11" i="6"/>
  <c r="J10" i="6"/>
  <c r="H10" i="6"/>
  <c r="D10" i="6"/>
  <c r="J9" i="6"/>
  <c r="H9" i="6"/>
  <c r="D9" i="6"/>
  <c r="J8" i="6"/>
  <c r="H8" i="6"/>
  <c r="D8" i="6"/>
  <c r="J7" i="6"/>
  <c r="H7" i="6"/>
  <c r="D7" i="6"/>
  <c r="J6" i="6"/>
  <c r="H6" i="6"/>
  <c r="D6" i="6"/>
  <c r="J5" i="6"/>
  <c r="H5" i="6"/>
  <c r="D5" i="6"/>
  <c r="J4" i="6"/>
  <c r="H4" i="6"/>
  <c r="D4" i="6"/>
  <c r="I14" i="6" l="1"/>
  <c r="I11" i="6"/>
  <c r="I15" i="6"/>
  <c r="I8" i="6"/>
  <c r="I12" i="6"/>
  <c r="I10" i="6"/>
  <c r="I7" i="6"/>
  <c r="I18" i="6"/>
  <c r="I13" i="6"/>
  <c r="I9" i="6"/>
  <c r="I17" i="6"/>
  <c r="I19" i="6"/>
  <c r="I6" i="6"/>
  <c r="I5" i="6"/>
  <c r="I4" i="6"/>
</calcChain>
</file>

<file path=xl/sharedStrings.xml><?xml version="1.0" encoding="utf-8"?>
<sst xmlns="http://schemas.openxmlformats.org/spreadsheetml/2006/main" count="28" uniqueCount="21">
  <si>
    <t>Year</t>
  </si>
  <si>
    <t>Production</t>
  </si>
  <si>
    <r>
      <t>Net Increase through Imports and Stock Change</t>
    </r>
    <r>
      <rPr>
        <vertAlign val="superscript"/>
        <sz val="10"/>
        <rFont val="Arial"/>
        <family val="2"/>
      </rPr>
      <t>1</t>
    </r>
  </si>
  <si>
    <t>Consumption</t>
  </si>
  <si>
    <t xml:space="preserve">Production </t>
  </si>
  <si>
    <t>Data Source:</t>
  </si>
  <si>
    <t xml:space="preserve">U.S. Energy Information Administration (EIA) Monthly Energy Review, Table 10.3  (eia.gov/totalenergy/data/monthly/#renewable) </t>
  </si>
  <si>
    <t>Notes: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</si>
  <si>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Negative numbers indicate net exports. Values are assumed to be zero for years when net increase values were not given.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</si>
  <si>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GGEs calculated using EIA's heat content values in table A3 of the Annual Energy Review (eia.gov/totalenergy/data/browser/?tbl=TA3#/?f=A)</t>
    </r>
  </si>
  <si>
    <t>Ethanol consumption values are close to but sometimes less than the EIA aggregates of ethanol used in blends plus ethanol used in E85.</t>
  </si>
  <si>
    <t>The metric used is gasoline gallon equivalents (GGEs), representing a quantity of fuel with the same amount of energy contained in a gallon of gasoline. GGEs are calculated using the energy content values for gasoline (116,090 Btu/gal) and ethanol (76,330 Btu/gal) from the Alternative Fuels Data Center (afdc.energy.gov/fuels/properties).</t>
  </si>
  <si>
    <t>Worksheet available at afdc.energy.gov/data</t>
  </si>
  <si>
    <t>Acronyms:</t>
  </si>
  <si>
    <t>GGE: gasoline gallon equivalent</t>
  </si>
  <si>
    <t>E85: 85% ethanol, 15% gasoline</t>
  </si>
  <si>
    <t>Btu: British thermal unit</t>
  </si>
  <si>
    <t>U.S. Production, Consumption, and Trade of Ethanol (million gallons)</t>
  </si>
  <si>
    <r>
      <t>U.S. Production, Consumption, and Trade of Ethanol (million GGEs)</t>
    </r>
    <r>
      <rPr>
        <b/>
        <vertAlign val="superscript"/>
        <sz val="12"/>
        <rFont val="Arial"/>
        <family val="2"/>
      </rPr>
      <t>2</t>
    </r>
  </si>
  <si>
    <t>Last updated April 2024</t>
  </si>
  <si>
    <t>Net Increase*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</si>
</sst>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auto="1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4">
    <xf numFmtId="0" fontId="0" fillId="0" borderId="0" xfId="0"/>
    <xf numFmtId="3" fontId="0" fillId="0" borderId="0" xfId="0" applyNumberFormat="1"/>
    <xf numFmtId="1" fontId="0" fillId="0" borderId="0" xfId="0" applyNumberForma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2" borderId="2" xfId="0" applyNumberFormat="1" applyFill="1" applyBorder="1"/>
    <xf numFmtId="3" fontId="0" fillId="2" borderId="2" xfId="0" applyNumberFormat="1" applyFill="1" applyBorder="1" applyAlignment="1">
      <alignment horizontal="right"/>
    </xf>
    <xf numFmtId="164" fontId="4" fillId="2" borderId="3" xfId="2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2" borderId="8" xfId="0" applyNumberFormat="1" applyFill="1" applyBorder="1"/>
    <xf numFmtId="3" fontId="0" fillId="2" borderId="8" xfId="0" applyNumberFormat="1" applyFill="1" applyBorder="1" applyAlignment="1">
      <alignment horizontal="right"/>
    </xf>
    <xf numFmtId="164" fontId="4" fillId="2" borderId="9" xfId="2" applyNumberFormat="1" applyFont="1" applyFill="1" applyBorder="1" applyAlignment="1">
      <alignment horizontal="right"/>
    </xf>
    <xf numFmtId="164" fontId="0" fillId="0" borderId="2" xfId="2" applyNumberFormat="1" applyFont="1" applyBorder="1"/>
    <xf numFmtId="164" fontId="4" fillId="0" borderId="3" xfId="2" applyNumberFormat="1" applyFont="1" applyBorder="1"/>
    <xf numFmtId="164" fontId="0" fillId="0" borderId="8" xfId="2" applyNumberFormat="1" applyFont="1" applyBorder="1"/>
    <xf numFmtId="164" fontId="4" fillId="0" borderId="9" xfId="2" applyNumberFormat="1" applyFont="1" applyBorder="1"/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3" fontId="0" fillId="0" borderId="2" xfId="2" applyNumberFormat="1" applyFont="1" applyFill="1" applyBorder="1"/>
    <xf numFmtId="3" fontId="0" fillId="0" borderId="8" xfId="2" applyNumberFormat="1" applyFont="1" applyFill="1" applyBorder="1"/>
    <xf numFmtId="0" fontId="4" fillId="0" borderId="11" xfId="0" applyFont="1" applyBorder="1" applyAlignment="1">
      <alignment horizontal="center" wrapText="1"/>
    </xf>
    <xf numFmtId="164" fontId="0" fillId="0" borderId="14" xfId="2" applyNumberFormat="1" applyFon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2" applyNumberFormat="1" applyFont="1" applyBorder="1"/>
    <xf numFmtId="164" fontId="4" fillId="0" borderId="15" xfId="2" applyNumberFormat="1" applyFont="1" applyBorder="1"/>
    <xf numFmtId="164" fontId="4" fillId="0" borderId="19" xfId="2" applyNumberFormat="1" applyFont="1" applyBorder="1"/>
    <xf numFmtId="0" fontId="0" fillId="0" borderId="20" xfId="0" applyBorder="1" applyAlignment="1">
      <alignment horizontal="center"/>
    </xf>
    <xf numFmtId="43" fontId="0" fillId="0" borderId="0" xfId="0" applyNumberFormat="1"/>
    <xf numFmtId="0" fontId="1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" fillId="0" borderId="0" xfId="0" applyFont="1"/>
    <xf numFmtId="0" fontId="4" fillId="0" borderId="0" xfId="0" applyFont="1"/>
    <xf numFmtId="0" fontId="0" fillId="0" borderId="21" xfId="0" applyBorder="1" applyAlignment="1">
      <alignment horizontal="center"/>
    </xf>
    <xf numFmtId="164" fontId="0" fillId="0" borderId="22" xfId="2" applyNumberFormat="1" applyFont="1" applyBorder="1"/>
    <xf numFmtId="164" fontId="4" fillId="0" borderId="23" xfId="2" applyNumberFormat="1" applyFont="1" applyBorder="1"/>
    <xf numFmtId="3" fontId="0" fillId="2" borderId="24" xfId="0" applyNumberFormat="1" applyFill="1" applyBorder="1"/>
    <xf numFmtId="164" fontId="4" fillId="2" borderId="25" xfId="2" applyNumberFormat="1" applyFont="1" applyFill="1" applyBorder="1" applyAlignment="1">
      <alignment horizontal="right"/>
    </xf>
    <xf numFmtId="0" fontId="4" fillId="0" borderId="26" xfId="0" applyFont="1" applyBorder="1" applyAlignment="1">
      <alignment wrapText="1"/>
    </xf>
    <xf numFmtId="0" fontId="0" fillId="0" borderId="27" xfId="0" applyBorder="1" applyAlignment="1">
      <alignment horizontal="center"/>
    </xf>
    <xf numFmtId="3" fontId="0" fillId="0" borderId="28" xfId="2" applyNumberFormat="1" applyFont="1" applyFill="1" applyBorder="1"/>
    <xf numFmtId="3" fontId="0" fillId="2" borderId="14" xfId="0" applyNumberFormat="1" applyFill="1" applyBorder="1" applyAlignment="1">
      <alignment horizontal="right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0" borderId="29" xfId="0" applyBorder="1" applyAlignment="1">
      <alignment horizontal="center"/>
    </xf>
    <xf numFmtId="164" fontId="0" fillId="0" borderId="30" xfId="2" applyNumberFormat="1" applyFont="1" applyBorder="1"/>
    <xf numFmtId="3" fontId="0" fillId="0" borderId="13" xfId="2" applyNumberFormat="1" applyFont="1" applyFill="1" applyBorder="1"/>
    <xf numFmtId="164" fontId="4" fillId="2" borderId="31" xfId="2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top"/>
    </xf>
  </cellXfs>
  <cellStyles count="6">
    <cellStyle name="Comma" xfId="2" builtinId="3"/>
    <cellStyle name="Comma 2" xfId="1" xr:uid="{00000000-0005-0000-0000-000001000000}"/>
    <cellStyle name="Followed Hyperlink" xfId="5" builtinId="9" hidden="1"/>
    <cellStyle name="Hyperlink" xfId="4" builtinId="8" hidden="1"/>
    <cellStyle name="Normal" xfId="0" builtinId="0"/>
    <cellStyle name="Normal 2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U.S. Production, Consumption, and Trade of Ethanol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235611725005"/>
          <c:y val="0.111200397050766"/>
          <c:w val="0.70106187682630305"/>
          <c:h val="0.72703703176059598"/>
        </c:manualLayout>
      </c:layout>
      <c:lineChart>
        <c:grouping val="standard"/>
        <c:varyColors val="0"/>
        <c:ser>
          <c:idx val="0"/>
          <c:order val="0"/>
          <c:tx>
            <c:strRef>
              <c:f>'Ethanol Production'!$H$3</c:f>
              <c:strCache>
                <c:ptCount val="1"/>
                <c:pt idx="0">
                  <c:v>Production </c:v>
                </c:pt>
              </c:strCache>
            </c:strRef>
          </c:tx>
          <c:spPr>
            <a:ln w="34925"/>
          </c:spPr>
          <c:cat>
            <c:numRef>
              <c:f>'Ethanol Production'!$B$4:$B$27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'Ethanol Production'!$C$4:$C$27</c:f>
              <c:numCache>
                <c:formatCode>_(* #,##0_);_(* \(#,##0\);_(* "-"??_);_(@_)</c:formatCode>
                <c:ptCount val="24"/>
                <c:pt idx="0">
                  <c:v>1622.3340000000001</c:v>
                </c:pt>
                <c:pt idx="1">
                  <c:v>1765.1759999999999</c:v>
                </c:pt>
                <c:pt idx="2">
                  <c:v>2140.152</c:v>
                </c:pt>
                <c:pt idx="3">
                  <c:v>2804.424</c:v>
                </c:pt>
                <c:pt idx="4">
                  <c:v>3404.4360000000001</c:v>
                </c:pt>
                <c:pt idx="5">
                  <c:v>3904.3620000000001</c:v>
                </c:pt>
                <c:pt idx="6">
                  <c:v>4884.348</c:v>
                </c:pt>
                <c:pt idx="7">
                  <c:v>6521.0460000000003</c:v>
                </c:pt>
                <c:pt idx="8">
                  <c:v>9308.7540000000008</c:v>
                </c:pt>
                <c:pt idx="9">
                  <c:v>10937.808000000001</c:v>
                </c:pt>
                <c:pt idx="10">
                  <c:v>13297.914000000001</c:v>
                </c:pt>
                <c:pt idx="11">
                  <c:v>13929.132</c:v>
                </c:pt>
                <c:pt idx="12">
                  <c:v>13217.987999999999</c:v>
                </c:pt>
                <c:pt idx="13">
                  <c:v>13292.706</c:v>
                </c:pt>
                <c:pt idx="14">
                  <c:v>14313</c:v>
                </c:pt>
                <c:pt idx="15">
                  <c:v>14807</c:v>
                </c:pt>
                <c:pt idx="16">
                  <c:v>15413</c:v>
                </c:pt>
                <c:pt idx="17">
                  <c:v>15936</c:v>
                </c:pt>
                <c:pt idx="18">
                  <c:v>16091</c:v>
                </c:pt>
                <c:pt idx="19">
                  <c:v>15778</c:v>
                </c:pt>
                <c:pt idx="20">
                  <c:v>13941</c:v>
                </c:pt>
                <c:pt idx="21">
                  <c:v>15016</c:v>
                </c:pt>
                <c:pt idx="22">
                  <c:v>15361</c:v>
                </c:pt>
                <c:pt idx="23">
                  <c:v>15620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AC-4F30-8EC3-E2CDE869F1D5}"/>
            </c:ext>
          </c:extLst>
        </c:ser>
        <c:ser>
          <c:idx val="1"/>
          <c:order val="1"/>
          <c:tx>
            <c:strRef>
              <c:f>'Ethanol Production'!$E$3</c:f>
              <c:strCache>
                <c:ptCount val="1"/>
                <c:pt idx="0">
                  <c:v>Consumption</c:v>
                </c:pt>
              </c:strCache>
            </c:strRef>
          </c:tx>
          <c:spPr>
            <a:ln w="34925"/>
          </c:spPr>
          <c:cat>
            <c:numRef>
              <c:f>'Ethanol Production'!$B$4:$B$27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'Ethanol Production'!$E$4:$E$27</c:f>
              <c:numCache>
                <c:formatCode>_(* #,##0_);_(* \(#,##0\);_(* "-"??_);_(@_)</c:formatCode>
                <c:ptCount val="24"/>
                <c:pt idx="0">
                  <c:v>1653.414</c:v>
                </c:pt>
                <c:pt idx="1">
                  <c:v>1740.69</c:v>
                </c:pt>
                <c:pt idx="2">
                  <c:v>2073.12</c:v>
                </c:pt>
                <c:pt idx="3">
                  <c:v>2826.0120000000002</c:v>
                </c:pt>
                <c:pt idx="4">
                  <c:v>3552.192</c:v>
                </c:pt>
                <c:pt idx="5">
                  <c:v>4058.6280000000002</c:v>
                </c:pt>
                <c:pt idx="6">
                  <c:v>5481.21</c:v>
                </c:pt>
                <c:pt idx="7">
                  <c:v>6885.69</c:v>
                </c:pt>
                <c:pt idx="8">
                  <c:v>9683.3520000000008</c:v>
                </c:pt>
                <c:pt idx="9">
                  <c:v>11036.592000000001</c:v>
                </c:pt>
                <c:pt idx="10">
                  <c:v>12858.496999999999</c:v>
                </c:pt>
                <c:pt idx="11">
                  <c:v>12893.313</c:v>
                </c:pt>
                <c:pt idx="12">
                  <c:v>12881.879000000001</c:v>
                </c:pt>
                <c:pt idx="13">
                  <c:v>13215.619000000001</c:v>
                </c:pt>
                <c:pt idx="14">
                  <c:v>13444</c:v>
                </c:pt>
                <c:pt idx="15">
                  <c:v>13947</c:v>
                </c:pt>
                <c:pt idx="16">
                  <c:v>14356</c:v>
                </c:pt>
                <c:pt idx="17">
                  <c:v>14485</c:v>
                </c:pt>
                <c:pt idx="18">
                  <c:v>14420</c:v>
                </c:pt>
                <c:pt idx="19">
                  <c:v>14552</c:v>
                </c:pt>
                <c:pt idx="20">
                  <c:v>12681</c:v>
                </c:pt>
                <c:pt idx="21">
                  <c:v>13944</c:v>
                </c:pt>
                <c:pt idx="22">
                  <c:v>14023</c:v>
                </c:pt>
                <c:pt idx="23">
                  <c:v>14249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AC-4F30-8EC3-E2CDE869F1D5}"/>
            </c:ext>
          </c:extLst>
        </c:ser>
        <c:ser>
          <c:idx val="2"/>
          <c:order val="2"/>
          <c:tx>
            <c:v>Net Increase</c:v>
          </c:tx>
          <c:spPr>
            <a:ln w="34925"/>
          </c:spPr>
          <c:cat>
            <c:numRef>
              <c:f>'Ethanol Production'!$B$4:$B$27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'Ethanol Production'!$D$4:$D$27</c:f>
              <c:numCache>
                <c:formatCode>#,##0</c:formatCode>
                <c:ptCount val="24"/>
                <c:pt idx="0">
                  <c:v>31.079999999999927</c:v>
                </c:pt>
                <c:pt idx="1">
                  <c:v>-24.485999999999876</c:v>
                </c:pt>
                <c:pt idx="2">
                  <c:v>-67.032000000000153</c:v>
                </c:pt>
                <c:pt idx="3">
                  <c:v>21.588000000000193</c:v>
                </c:pt>
                <c:pt idx="4">
                  <c:v>147.75599999999986</c:v>
                </c:pt>
                <c:pt idx="5">
                  <c:v>154.26600000000008</c:v>
                </c:pt>
                <c:pt idx="6">
                  <c:v>596.86200000000008</c:v>
                </c:pt>
                <c:pt idx="7">
                  <c:v>364.64399999999932</c:v>
                </c:pt>
                <c:pt idx="8">
                  <c:v>374.59799999999996</c:v>
                </c:pt>
                <c:pt idx="9">
                  <c:v>98.783999999999651</c:v>
                </c:pt>
                <c:pt idx="10">
                  <c:v>-439.41700000000128</c:v>
                </c:pt>
                <c:pt idx="11">
                  <c:v>-1035.8189999999995</c:v>
                </c:pt>
                <c:pt idx="12">
                  <c:v>-336.10899999999856</c:v>
                </c:pt>
                <c:pt idx="13">
                  <c:v>-77.086999999999534</c:v>
                </c:pt>
                <c:pt idx="14">
                  <c:v>-869</c:v>
                </c:pt>
                <c:pt idx="15">
                  <c:v>-860</c:v>
                </c:pt>
                <c:pt idx="16">
                  <c:v>-1057</c:v>
                </c:pt>
                <c:pt idx="17">
                  <c:v>-1451</c:v>
                </c:pt>
                <c:pt idx="18">
                  <c:v>-1671</c:v>
                </c:pt>
                <c:pt idx="19">
                  <c:v>-1226</c:v>
                </c:pt>
                <c:pt idx="20">
                  <c:v>-1260</c:v>
                </c:pt>
                <c:pt idx="21">
                  <c:v>-1072</c:v>
                </c:pt>
                <c:pt idx="22">
                  <c:v>-1338</c:v>
                </c:pt>
                <c:pt idx="23">
                  <c:v>-1371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AC-4F30-8EC3-E2CDE869F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320264"/>
        <c:axId val="395320656"/>
      </c:lineChart>
      <c:catAx>
        <c:axId val="395320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Year</a:t>
                </a:r>
              </a:p>
            </c:rich>
          </c:tx>
          <c:layout>
            <c:manualLayout>
              <c:xMode val="edge"/>
              <c:yMode val="edge"/>
              <c:x val="0.45829771809685299"/>
              <c:y val="0.92568354246825701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395320656"/>
        <c:crosses val="autoZero"/>
        <c:auto val="1"/>
        <c:lblAlgn val="ctr"/>
        <c:lblOffset val="100"/>
        <c:noMultiLvlLbl val="0"/>
      </c:catAx>
      <c:valAx>
        <c:axId val="395320656"/>
        <c:scaling>
          <c:orientation val="minMax"/>
          <c:max val="17000"/>
          <c:min val="-2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Millions of Gallons</a:t>
                </a:r>
              </a:p>
            </c:rich>
          </c:tx>
          <c:layout>
            <c:manualLayout>
              <c:xMode val="edge"/>
              <c:yMode val="edge"/>
              <c:x val="2.4960997008241101E-2"/>
              <c:y val="0.32598116411919098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95320264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0.84547087952532796"/>
          <c:y val="0.233376202121055"/>
          <c:w val="0.15256017041779099"/>
          <c:h val="0.14014274813566499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2" r="0.75000000000000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5777</xdr:colOff>
      <xdr:row>1</xdr:row>
      <xdr:rowOff>8467</xdr:rowOff>
    </xdr:from>
    <xdr:to>
      <xdr:col>24</xdr:col>
      <xdr:colOff>25898</xdr:colOff>
      <xdr:row>27</xdr:row>
      <xdr:rowOff>142938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0.66875</cdr:x>
      <cdr:y>0.93382</cdr:y>
    </cdr:from>
    <cdr:to>
      <cdr:x>0.99176</cdr:x>
      <cdr:y>0.98778</cdr:y>
    </cdr:to>
    <cdr:sp macro="" textlink="">
      <cdr:nvSpPr>
        <cdr:cNvPr id="8193" name="Text Box 1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4807" y="4247893"/>
          <a:ext cx="2929320" cy="24546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27432" bIns="22860" anchor="b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3"/>
  <sheetViews>
    <sheetView tabSelected="1" topLeftCell="A23" zoomScaleNormal="100" zoomScalePageLayoutView="125" workbookViewId="0">
      <selection activeCell="H46" sqref="H46"/>
    </sheetView>
  </sheetViews>
  <sheetFormatPr defaultColWidth="8.6640625" defaultRowHeight="13.2" x14ac:dyDescent="0.25"/>
  <cols>
    <col min="1" max="1" width="4.6640625" customWidth="1"/>
    <col min="2" max="2" width="6.6640625" customWidth="1"/>
    <col min="3" max="3" width="11" customWidth="1"/>
    <col min="4" max="4" width="17.109375" customWidth="1"/>
    <col min="5" max="5" width="15.6640625" customWidth="1"/>
    <col min="6" max="6" width="6.44140625" customWidth="1"/>
    <col min="8" max="8" width="11.44140625" customWidth="1"/>
    <col min="9" max="9" width="17.44140625" customWidth="1"/>
    <col min="10" max="10" width="14.6640625" customWidth="1"/>
    <col min="11" max="11" width="4.6640625" customWidth="1"/>
    <col min="12" max="12" width="10.6640625" customWidth="1"/>
    <col min="14" max="14" width="10.44140625" bestFit="1" customWidth="1"/>
    <col min="15" max="16" width="9.109375" customWidth="1"/>
  </cols>
  <sheetData>
    <row r="1" spans="2:12" ht="13.8" thickBot="1" x14ac:dyDescent="0.3"/>
    <row r="2" spans="2:12" ht="43.5" customHeight="1" thickBot="1" x14ac:dyDescent="0.3">
      <c r="B2" s="51" t="s">
        <v>17</v>
      </c>
      <c r="C2" s="54"/>
      <c r="D2" s="54"/>
      <c r="E2" s="55"/>
      <c r="G2" s="51" t="s">
        <v>18</v>
      </c>
      <c r="H2" s="52"/>
      <c r="I2" s="52"/>
      <c r="J2" s="53"/>
    </row>
    <row r="3" spans="2:12" ht="44.55" customHeight="1" x14ac:dyDescent="0.25">
      <c r="B3" s="17" t="s">
        <v>0</v>
      </c>
      <c r="C3" s="23" t="s">
        <v>1</v>
      </c>
      <c r="D3" s="23" t="s">
        <v>2</v>
      </c>
      <c r="E3" s="18" t="s">
        <v>3</v>
      </c>
      <c r="G3" s="17" t="s">
        <v>0</v>
      </c>
      <c r="H3" s="19" t="s">
        <v>4</v>
      </c>
      <c r="I3" s="23" t="s">
        <v>2</v>
      </c>
      <c r="J3" s="20" t="s">
        <v>3</v>
      </c>
    </row>
    <row r="4" spans="2:12" x14ac:dyDescent="0.25">
      <c r="B4" s="8">
        <v>2000</v>
      </c>
      <c r="C4" s="13">
        <v>1622.3340000000001</v>
      </c>
      <c r="D4" s="21">
        <f t="shared" ref="D4:D17" si="0">E4-C4</f>
        <v>31.079999999999927</v>
      </c>
      <c r="E4" s="14">
        <v>1653.414</v>
      </c>
      <c r="F4" s="1"/>
      <c r="G4" s="8">
        <v>2000</v>
      </c>
      <c r="H4" s="5">
        <f t="shared" ref="H4:H24" si="1">C4*(76330/116090)</f>
        <v>1066.6961342062195</v>
      </c>
      <c r="I4" s="6">
        <f t="shared" ref="I4:I19" si="2">J4-H4</f>
        <v>20.435320871737304</v>
      </c>
      <c r="J4" s="7">
        <f t="shared" ref="J4:J21" si="3">E4*(76330/116090)</f>
        <v>1087.1314550779568</v>
      </c>
      <c r="K4" s="3"/>
      <c r="L4" s="2"/>
    </row>
    <row r="5" spans="2:12" x14ac:dyDescent="0.25">
      <c r="B5" s="8">
        <v>2001</v>
      </c>
      <c r="C5" s="13">
        <v>1765.1759999999999</v>
      </c>
      <c r="D5" s="21">
        <f t="shared" si="0"/>
        <v>-24.485999999999876</v>
      </c>
      <c r="E5" s="14">
        <v>1740.69</v>
      </c>
      <c r="F5" s="1"/>
      <c r="G5" s="8">
        <v>2001</v>
      </c>
      <c r="H5" s="5">
        <f t="shared" si="1"/>
        <v>1160.6157643207857</v>
      </c>
      <c r="I5" s="6">
        <f t="shared" si="2"/>
        <v>-16.099719011112029</v>
      </c>
      <c r="J5" s="7">
        <f t="shared" si="3"/>
        <v>1144.5160453096737</v>
      </c>
      <c r="K5" s="3"/>
      <c r="L5" s="2"/>
    </row>
    <row r="6" spans="2:12" x14ac:dyDescent="0.25">
      <c r="B6" s="8">
        <v>2002</v>
      </c>
      <c r="C6" s="13">
        <v>2140.152</v>
      </c>
      <c r="D6" s="21">
        <f t="shared" si="0"/>
        <v>-67.032000000000153</v>
      </c>
      <c r="E6" s="14">
        <v>2073.12</v>
      </c>
      <c r="F6" s="1"/>
      <c r="G6" s="8">
        <v>2002</v>
      </c>
      <c r="H6" s="5">
        <f t="shared" si="1"/>
        <v>1407.1651491084506</v>
      </c>
      <c r="I6" s="6">
        <f t="shared" si="2"/>
        <v>-44.074016366612341</v>
      </c>
      <c r="J6" s="7">
        <f t="shared" si="3"/>
        <v>1363.0911327418382</v>
      </c>
      <c r="K6" s="3"/>
      <c r="L6" s="2"/>
    </row>
    <row r="7" spans="2:12" x14ac:dyDescent="0.25">
      <c r="B7" s="8">
        <v>2003</v>
      </c>
      <c r="C7" s="13">
        <v>2804.424</v>
      </c>
      <c r="D7" s="21">
        <f t="shared" si="0"/>
        <v>21.588000000000193</v>
      </c>
      <c r="E7" s="14">
        <v>2826.0120000000002</v>
      </c>
      <c r="F7" s="1"/>
      <c r="G7" s="8">
        <v>2003</v>
      </c>
      <c r="H7" s="5">
        <f t="shared" si="1"/>
        <v>1843.9287097941253</v>
      </c>
      <c r="I7" s="6">
        <f t="shared" si="2"/>
        <v>14.194263416315152</v>
      </c>
      <c r="J7" s="7">
        <f t="shared" si="3"/>
        <v>1858.1229732104405</v>
      </c>
      <c r="K7" s="3"/>
      <c r="L7" s="2"/>
    </row>
    <row r="8" spans="2:12" x14ac:dyDescent="0.25">
      <c r="B8" s="8">
        <v>2004</v>
      </c>
      <c r="C8" s="13">
        <v>3404.4360000000001</v>
      </c>
      <c r="D8" s="21">
        <f t="shared" si="0"/>
        <v>147.75599999999986</v>
      </c>
      <c r="E8" s="14">
        <v>3552.192</v>
      </c>
      <c r="F8" s="1"/>
      <c r="G8" s="8">
        <v>2004</v>
      </c>
      <c r="H8" s="5">
        <f t="shared" si="1"/>
        <v>2238.4408638125597</v>
      </c>
      <c r="I8" s="6">
        <f t="shared" si="2"/>
        <v>97.15062003617868</v>
      </c>
      <c r="J8" s="7">
        <f t="shared" si="3"/>
        <v>2335.5914838487383</v>
      </c>
      <c r="K8" s="3"/>
      <c r="L8" s="2"/>
    </row>
    <row r="9" spans="2:12" x14ac:dyDescent="0.25">
      <c r="B9" s="8">
        <v>2005</v>
      </c>
      <c r="C9" s="13">
        <v>3904.3620000000001</v>
      </c>
      <c r="D9" s="21">
        <f t="shared" si="0"/>
        <v>154.26600000000008</v>
      </c>
      <c r="E9" s="14">
        <v>4058.6280000000002</v>
      </c>
      <c r="F9" s="1"/>
      <c r="G9" s="8">
        <v>2005</v>
      </c>
      <c r="H9" s="5">
        <f t="shared" si="1"/>
        <v>2567.1457615643039</v>
      </c>
      <c r="I9" s="6">
        <f t="shared" si="2"/>
        <v>101.4309912998533</v>
      </c>
      <c r="J9" s="7">
        <f t="shared" si="3"/>
        <v>2668.5767528641572</v>
      </c>
      <c r="K9" s="3"/>
      <c r="L9" s="2"/>
    </row>
    <row r="10" spans="2:12" x14ac:dyDescent="0.25">
      <c r="B10" s="8">
        <v>2006</v>
      </c>
      <c r="C10" s="13">
        <v>4884.348</v>
      </c>
      <c r="D10" s="21">
        <f t="shared" si="0"/>
        <v>596.86200000000008</v>
      </c>
      <c r="E10" s="14">
        <v>5481.21</v>
      </c>
      <c r="F10" s="1"/>
      <c r="G10" s="8">
        <v>2006</v>
      </c>
      <c r="H10" s="5">
        <f t="shared" si="1"/>
        <v>3211.4935208889656</v>
      </c>
      <c r="I10" s="6">
        <f t="shared" si="2"/>
        <v>392.44100663278505</v>
      </c>
      <c r="J10" s="7">
        <f t="shared" si="3"/>
        <v>3603.9345275217506</v>
      </c>
      <c r="K10" s="3"/>
      <c r="L10" s="2"/>
    </row>
    <row r="11" spans="2:12" x14ac:dyDescent="0.25">
      <c r="B11" s="8">
        <v>2007</v>
      </c>
      <c r="C11" s="13">
        <v>6521.0460000000003</v>
      </c>
      <c r="D11" s="21">
        <f t="shared" si="0"/>
        <v>364.64399999999932</v>
      </c>
      <c r="E11" s="14">
        <v>6885.69</v>
      </c>
      <c r="F11" s="1"/>
      <c r="G11" s="8">
        <v>2007</v>
      </c>
      <c r="H11" s="5">
        <f t="shared" si="1"/>
        <v>4287.6340871737448</v>
      </c>
      <c r="I11" s="6">
        <f t="shared" si="2"/>
        <v>239.75602136273574</v>
      </c>
      <c r="J11" s="7">
        <f t="shared" si="3"/>
        <v>4527.3901085364805</v>
      </c>
      <c r="K11" s="3"/>
      <c r="L11" s="2"/>
    </row>
    <row r="12" spans="2:12" x14ac:dyDescent="0.25">
      <c r="B12" s="8">
        <v>2008</v>
      </c>
      <c r="C12" s="13">
        <v>9308.7540000000008</v>
      </c>
      <c r="D12" s="21">
        <f t="shared" si="0"/>
        <v>374.59799999999996</v>
      </c>
      <c r="E12" s="14">
        <v>9683.3520000000008</v>
      </c>
      <c r="F12" s="1"/>
      <c r="G12" s="8">
        <v>2008</v>
      </c>
      <c r="H12" s="5">
        <f t="shared" si="1"/>
        <v>6120.5719081746929</v>
      </c>
      <c r="I12" s="6">
        <f t="shared" si="2"/>
        <v>246.30084710138726</v>
      </c>
      <c r="J12" s="7">
        <f t="shared" si="3"/>
        <v>6366.8727552760802</v>
      </c>
      <c r="K12" s="3"/>
      <c r="L12" s="2"/>
    </row>
    <row r="13" spans="2:12" x14ac:dyDescent="0.25">
      <c r="B13" s="8">
        <v>2009</v>
      </c>
      <c r="C13" s="13">
        <v>10937.808000000001</v>
      </c>
      <c r="D13" s="21">
        <f t="shared" si="0"/>
        <v>98.783999999999651</v>
      </c>
      <c r="E13" s="14">
        <v>11036.592000000001</v>
      </c>
      <c r="F13" s="1"/>
      <c r="G13" s="8">
        <v>2009</v>
      </c>
      <c r="H13" s="5">
        <f t="shared" si="1"/>
        <v>7191.6864901369636</v>
      </c>
      <c r="I13" s="6">
        <f t="shared" si="2"/>
        <v>64.951182013955076</v>
      </c>
      <c r="J13" s="7">
        <f t="shared" si="3"/>
        <v>7256.6376721509187</v>
      </c>
      <c r="K13" s="3"/>
      <c r="L13" s="2"/>
    </row>
    <row r="14" spans="2:12" x14ac:dyDescent="0.25">
      <c r="B14" s="8">
        <v>2010</v>
      </c>
      <c r="C14" s="13">
        <v>13297.914000000001</v>
      </c>
      <c r="D14" s="21">
        <f t="shared" si="0"/>
        <v>-439.41700000000128</v>
      </c>
      <c r="E14" s="14">
        <v>12858.496999999999</v>
      </c>
      <c r="F14" s="1"/>
      <c r="G14" s="8">
        <v>2010</v>
      </c>
      <c r="H14" s="5">
        <f t="shared" si="1"/>
        <v>8743.4729573606692</v>
      </c>
      <c r="I14" s="6">
        <f t="shared" si="2"/>
        <v>-288.91980024119221</v>
      </c>
      <c r="J14" s="7">
        <f t="shared" si="3"/>
        <v>8454.553157119477</v>
      </c>
      <c r="K14" s="3"/>
      <c r="L14" s="2"/>
    </row>
    <row r="15" spans="2:12" x14ac:dyDescent="0.25">
      <c r="B15" s="8">
        <v>2011</v>
      </c>
      <c r="C15" s="13">
        <v>13929.132</v>
      </c>
      <c r="D15" s="21">
        <f t="shared" si="0"/>
        <v>-1035.8189999999995</v>
      </c>
      <c r="E15" s="14">
        <v>12893.313</v>
      </c>
      <c r="F15" s="1"/>
      <c r="G15" s="8">
        <v>2011</v>
      </c>
      <c r="H15" s="5">
        <f t="shared" si="1"/>
        <v>9158.5032781462669</v>
      </c>
      <c r="I15" s="6">
        <f t="shared" si="2"/>
        <v>-681.05835360496167</v>
      </c>
      <c r="J15" s="7">
        <f t="shared" si="3"/>
        <v>8477.4449245413052</v>
      </c>
      <c r="K15" s="3"/>
      <c r="L15" s="2"/>
    </row>
    <row r="16" spans="2:12" x14ac:dyDescent="0.25">
      <c r="B16" s="8">
        <v>2012</v>
      </c>
      <c r="C16" s="13">
        <v>13217.987999999999</v>
      </c>
      <c r="D16" s="21">
        <f t="shared" si="0"/>
        <v>-336.10899999999856</v>
      </c>
      <c r="E16" s="14">
        <v>12881.879000000001</v>
      </c>
      <c r="F16" s="1"/>
      <c r="G16" s="8">
        <v>2012</v>
      </c>
      <c r="H16" s="5">
        <f t="shared" si="1"/>
        <v>8690.9210443621323</v>
      </c>
      <c r="I16" s="6">
        <f t="shared" si="2"/>
        <v>-220.99405607717927</v>
      </c>
      <c r="J16" s="7">
        <f t="shared" si="3"/>
        <v>8469.926988284953</v>
      </c>
      <c r="K16" s="3"/>
      <c r="L16" s="2"/>
    </row>
    <row r="17" spans="2:12" x14ac:dyDescent="0.25">
      <c r="B17" s="8">
        <v>2013</v>
      </c>
      <c r="C17" s="13">
        <v>13292.706</v>
      </c>
      <c r="D17" s="21">
        <f t="shared" si="0"/>
        <v>-77.086999999999534</v>
      </c>
      <c r="E17" s="14">
        <v>13215.619000000001</v>
      </c>
      <c r="F17" s="1"/>
      <c r="G17" s="8">
        <v>2013</v>
      </c>
      <c r="H17" s="5">
        <f t="shared" si="1"/>
        <v>8740.0486603497302</v>
      </c>
      <c r="I17" s="6">
        <f t="shared" si="2"/>
        <v>-50.685250323025684</v>
      </c>
      <c r="J17" s="7">
        <f t="shared" si="3"/>
        <v>8689.3634100267045</v>
      </c>
      <c r="K17" s="3"/>
      <c r="L17" s="2"/>
    </row>
    <row r="18" spans="2:12" x14ac:dyDescent="0.25">
      <c r="B18" s="9">
        <v>2014</v>
      </c>
      <c r="C18" s="15">
        <v>14313</v>
      </c>
      <c r="D18" s="22">
        <f t="shared" ref="D18:D24" si="4">E18-C18</f>
        <v>-869</v>
      </c>
      <c r="E18" s="16">
        <v>13444</v>
      </c>
      <c r="G18" s="9">
        <v>2014</v>
      </c>
      <c r="H18" s="10">
        <f t="shared" si="1"/>
        <v>9410.8992161254209</v>
      </c>
      <c r="I18" s="11">
        <f t="shared" si="2"/>
        <v>-571.37367559652012</v>
      </c>
      <c r="J18" s="12">
        <f t="shared" si="3"/>
        <v>8839.5255405289008</v>
      </c>
      <c r="K18" s="3"/>
      <c r="L18" s="2"/>
    </row>
    <row r="19" spans="2:12" x14ac:dyDescent="0.25">
      <c r="B19" s="9">
        <v>2015</v>
      </c>
      <c r="C19" s="15">
        <v>14807</v>
      </c>
      <c r="D19" s="22">
        <f t="shared" si="4"/>
        <v>-860</v>
      </c>
      <c r="E19" s="16">
        <v>13947</v>
      </c>
      <c r="G19" s="9">
        <v>2015</v>
      </c>
      <c r="H19" s="10">
        <f t="shared" si="1"/>
        <v>9735.7077267637178</v>
      </c>
      <c r="I19" s="11">
        <f t="shared" si="2"/>
        <v>-565.45611163752255</v>
      </c>
      <c r="J19" s="12">
        <f t="shared" si="3"/>
        <v>9170.2516151261952</v>
      </c>
      <c r="K19" s="3"/>
      <c r="L19" s="2"/>
    </row>
    <row r="20" spans="2:12" x14ac:dyDescent="0.25">
      <c r="B20" s="9">
        <v>2016</v>
      </c>
      <c r="C20" s="15">
        <v>15413</v>
      </c>
      <c r="D20" s="22">
        <f t="shared" si="4"/>
        <v>-1057</v>
      </c>
      <c r="E20" s="16">
        <v>14356</v>
      </c>
      <c r="G20" s="9">
        <v>2016</v>
      </c>
      <c r="H20" s="10">
        <f t="shared" si="1"/>
        <v>10134.157033336205</v>
      </c>
      <c r="I20" s="11">
        <f>J20-H20</f>
        <v>-694.98501162890898</v>
      </c>
      <c r="J20" s="12">
        <f t="shared" si="3"/>
        <v>9439.1720217072962</v>
      </c>
      <c r="K20" s="3"/>
      <c r="L20" s="2"/>
    </row>
    <row r="21" spans="2:12" x14ac:dyDescent="0.25">
      <c r="B21" s="9">
        <v>2017</v>
      </c>
      <c r="C21" s="15">
        <v>15936</v>
      </c>
      <c r="D21" s="22">
        <f t="shared" si="4"/>
        <v>-1451</v>
      </c>
      <c r="E21" s="16">
        <v>14485</v>
      </c>
      <c r="F21" s="32"/>
      <c r="G21" s="9">
        <v>2017</v>
      </c>
      <c r="H21" s="10">
        <f t="shared" si="1"/>
        <v>10478.033250064605</v>
      </c>
      <c r="I21" s="11">
        <f>J21-H21</f>
        <v>-954.04281161168001</v>
      </c>
      <c r="J21" s="12">
        <f t="shared" si="3"/>
        <v>9523.9904384529254</v>
      </c>
      <c r="K21" s="3"/>
      <c r="L21" s="2"/>
    </row>
    <row r="22" spans="2:12" x14ac:dyDescent="0.25">
      <c r="B22" s="9">
        <v>2018</v>
      </c>
      <c r="C22" s="15">
        <v>16091</v>
      </c>
      <c r="D22" s="22">
        <f t="shared" si="4"/>
        <v>-1671</v>
      </c>
      <c r="E22" s="16">
        <v>14420</v>
      </c>
      <c r="F22" s="33"/>
      <c r="G22" s="9">
        <v>2018</v>
      </c>
      <c r="H22" s="39">
        <f t="shared" si="1"/>
        <v>10579.946851580671</v>
      </c>
      <c r="I22" s="44">
        <f>J22-H22</f>
        <v>-1098.6943750538376</v>
      </c>
      <c r="J22" s="40">
        <f t="shared" ref="J22:J27" si="5">E22*(76330/116090)</f>
        <v>9481.2524765268336</v>
      </c>
      <c r="K22" s="3"/>
      <c r="L22" s="2"/>
    </row>
    <row r="23" spans="2:12" x14ac:dyDescent="0.25">
      <c r="B23" s="25">
        <v>2019</v>
      </c>
      <c r="C23" s="24">
        <v>15778</v>
      </c>
      <c r="D23" s="22">
        <f t="shared" si="4"/>
        <v>-1226</v>
      </c>
      <c r="E23" s="28">
        <v>14552</v>
      </c>
      <c r="F23" s="41"/>
      <c r="G23" s="30">
        <v>2019</v>
      </c>
      <c r="H23" s="39">
        <f t="shared" si="1"/>
        <v>10374.147127228875</v>
      </c>
      <c r="I23" s="44">
        <f t="shared" ref="I23:I24" si="6">J23-H23</f>
        <v>-806.10371263674642</v>
      </c>
      <c r="J23" s="40">
        <f t="shared" si="5"/>
        <v>9568.0434145921281</v>
      </c>
      <c r="K23" s="3"/>
      <c r="L23" s="2"/>
    </row>
    <row r="24" spans="2:12" x14ac:dyDescent="0.25">
      <c r="B24" s="25">
        <v>2020</v>
      </c>
      <c r="C24" s="24">
        <v>13941</v>
      </c>
      <c r="D24" s="22">
        <f t="shared" si="4"/>
        <v>-1260</v>
      </c>
      <c r="E24" s="28">
        <v>12681</v>
      </c>
      <c r="F24" s="41"/>
      <c r="G24" s="30">
        <v>2020</v>
      </c>
      <c r="H24" s="39">
        <f t="shared" si="1"/>
        <v>9166.3065724868648</v>
      </c>
      <c r="I24" s="44">
        <f t="shared" si="6"/>
        <v>-828.4589542596259</v>
      </c>
      <c r="J24" s="40">
        <f t="shared" si="5"/>
        <v>8337.8476182272389</v>
      </c>
      <c r="K24" s="3"/>
      <c r="L24" s="2"/>
    </row>
    <row r="25" spans="2:12" x14ac:dyDescent="0.25">
      <c r="B25" s="36">
        <v>2021</v>
      </c>
      <c r="C25" s="37">
        <v>15016</v>
      </c>
      <c r="D25" s="22">
        <f>E25-C25</f>
        <v>-1072</v>
      </c>
      <c r="E25" s="38">
        <v>13944</v>
      </c>
      <c r="F25" s="41"/>
      <c r="G25" s="42">
        <v>2021</v>
      </c>
      <c r="H25" s="39">
        <f>C25*(76330/116090)</f>
        <v>9873.126712033767</v>
      </c>
      <c r="I25" s="44">
        <f>J25-H25</f>
        <v>-704.84761822723704</v>
      </c>
      <c r="J25" s="40">
        <f t="shared" si="5"/>
        <v>9168.27909380653</v>
      </c>
      <c r="K25" s="3"/>
      <c r="L25" s="2"/>
    </row>
    <row r="26" spans="2:12" x14ac:dyDescent="0.25">
      <c r="B26" s="36">
        <v>2022</v>
      </c>
      <c r="C26" s="37">
        <v>15361</v>
      </c>
      <c r="D26" s="22">
        <f>E26-C26</f>
        <v>-1338</v>
      </c>
      <c r="E26" s="38">
        <v>14023</v>
      </c>
      <c r="F26" s="41"/>
      <c r="G26" s="42">
        <v>2022</v>
      </c>
      <c r="H26" s="39">
        <f>C26*(76330/116090)</f>
        <v>10099.966663795332</v>
      </c>
      <c r="I26" s="44">
        <f>J26-H26</f>
        <v>-879.74450857093689</v>
      </c>
      <c r="J26" s="40">
        <f t="shared" si="5"/>
        <v>9220.2221552243955</v>
      </c>
      <c r="K26" s="3"/>
      <c r="L26" s="2"/>
    </row>
    <row r="27" spans="2:12" ht="13.8" thickBot="1" x14ac:dyDescent="0.3">
      <c r="B27" s="26">
        <v>2023</v>
      </c>
      <c r="C27" s="27">
        <v>15620</v>
      </c>
      <c r="D27" s="43">
        <f>E27-C27</f>
        <v>-1371</v>
      </c>
      <c r="E27" s="29">
        <v>14249</v>
      </c>
      <c r="F27" s="41"/>
      <c r="G27" s="47">
        <v>2023</v>
      </c>
      <c r="H27" s="48">
        <f>C27*(76330/116090)</f>
        <v>10270.261004393144</v>
      </c>
      <c r="I27" s="49">
        <f t="shared" ref="I27" si="7">J27-H27</f>
        <v>-901.44224308726007</v>
      </c>
      <c r="J27" s="50">
        <f t="shared" si="5"/>
        <v>9368.8187613058835</v>
      </c>
      <c r="K27" s="3"/>
      <c r="L27" s="2"/>
    </row>
    <row r="28" spans="2:12" x14ac:dyDescent="0.25">
      <c r="B28" s="4"/>
      <c r="F28" s="34"/>
      <c r="K28" s="3"/>
      <c r="L28" s="2"/>
    </row>
    <row r="29" spans="2:12" x14ac:dyDescent="0.25">
      <c r="B29" s="56" t="s">
        <v>5</v>
      </c>
      <c r="C29" s="56"/>
      <c r="D29" s="56"/>
      <c r="E29" s="56"/>
      <c r="F29" s="56"/>
      <c r="G29" s="56"/>
      <c r="H29" s="56"/>
      <c r="I29" s="56"/>
      <c r="J29" s="56"/>
      <c r="K29" s="3"/>
      <c r="L29" s="2"/>
    </row>
    <row r="30" spans="2:12" x14ac:dyDescent="0.25">
      <c r="B30" s="57" t="s">
        <v>6</v>
      </c>
      <c r="C30" s="57"/>
      <c r="D30" s="57"/>
      <c r="E30" s="57"/>
      <c r="F30" s="57"/>
      <c r="G30" s="57"/>
      <c r="H30" s="57"/>
      <c r="I30" s="57"/>
      <c r="J30" s="57"/>
      <c r="K30" s="3"/>
      <c r="L30" s="2"/>
    </row>
    <row r="31" spans="2:12" x14ac:dyDescent="0.25">
      <c r="B31" s="58" t="s">
        <v>7</v>
      </c>
      <c r="C31" s="58"/>
      <c r="D31" s="58"/>
      <c r="E31" s="58"/>
      <c r="F31" s="58"/>
      <c r="G31" s="58"/>
      <c r="H31" s="58"/>
      <c r="I31" s="58"/>
      <c r="J31" s="58"/>
      <c r="K31" s="3"/>
      <c r="L31" s="2"/>
    </row>
    <row r="32" spans="2:12" x14ac:dyDescent="0.25">
      <c r="B32" s="57" t="s">
        <v>8</v>
      </c>
      <c r="C32" s="60"/>
      <c r="D32" s="60"/>
      <c r="E32" s="60"/>
      <c r="F32" s="60"/>
      <c r="G32" s="60"/>
      <c r="H32" s="60"/>
      <c r="I32" s="60"/>
      <c r="J32" s="60"/>
      <c r="K32" s="3"/>
      <c r="L32" s="2"/>
    </row>
    <row r="33" spans="2:12" ht="25.95" customHeight="1" x14ac:dyDescent="0.25">
      <c r="B33" s="57" t="s">
        <v>9</v>
      </c>
      <c r="C33" s="57"/>
      <c r="D33" s="57"/>
      <c r="E33" s="57"/>
      <c r="F33" s="57"/>
      <c r="G33" s="57"/>
      <c r="H33" s="57"/>
      <c r="I33" s="57"/>
      <c r="J33" s="57"/>
    </row>
    <row r="34" spans="2:12" ht="25.95" customHeight="1" x14ac:dyDescent="0.25">
      <c r="B34" s="57" t="s">
        <v>10</v>
      </c>
      <c r="C34" s="60"/>
      <c r="D34" s="60"/>
      <c r="E34" s="60"/>
      <c r="F34" s="60"/>
      <c r="G34" s="60"/>
      <c r="H34" s="60"/>
      <c r="I34" s="60"/>
      <c r="J34" s="60"/>
    </row>
    <row r="35" spans="2:12" ht="41.55" customHeight="1" x14ac:dyDescent="0.25">
      <c r="B35" s="57" t="s">
        <v>11</v>
      </c>
      <c r="C35" s="57"/>
      <c r="D35" s="57"/>
      <c r="E35" s="57"/>
      <c r="F35" s="57"/>
      <c r="G35" s="57"/>
      <c r="H35" s="57"/>
      <c r="I35" s="57"/>
      <c r="J35" s="57"/>
    </row>
    <row r="36" spans="2:12" ht="15.75" customHeight="1" x14ac:dyDescent="0.25">
      <c r="B36" s="61" t="s">
        <v>13</v>
      </c>
      <c r="C36" s="61"/>
      <c r="D36" s="45"/>
      <c r="E36" s="45"/>
      <c r="F36" s="45"/>
      <c r="G36" s="45"/>
      <c r="H36" s="45"/>
    </row>
    <row r="37" spans="2:12" ht="15.75" customHeight="1" x14ac:dyDescent="0.25">
      <c r="B37" s="62" t="s">
        <v>14</v>
      </c>
      <c r="C37" s="62"/>
      <c r="D37" s="62"/>
      <c r="E37" s="45"/>
      <c r="F37" s="46"/>
      <c r="G37" s="45"/>
      <c r="H37" s="45"/>
    </row>
    <row r="38" spans="2:12" ht="15.75" customHeight="1" x14ac:dyDescent="0.25">
      <c r="B38" s="63" t="s">
        <v>15</v>
      </c>
      <c r="C38" s="63"/>
      <c r="D38" s="63"/>
      <c r="E38" s="45"/>
      <c r="F38" s="46"/>
      <c r="G38" s="45"/>
      <c r="H38" s="45"/>
    </row>
    <row r="39" spans="2:12" ht="15.75" customHeight="1" x14ac:dyDescent="0.25">
      <c r="B39" s="63" t="s">
        <v>16</v>
      </c>
      <c r="C39" s="63"/>
      <c r="D39" s="63"/>
      <c r="E39" s="45"/>
      <c r="F39" s="46"/>
      <c r="G39" s="45"/>
      <c r="H39" s="45"/>
    </row>
    <row r="40" spans="2:12" ht="15.75" customHeight="1" x14ac:dyDescent="0.25">
      <c r="B40" s="33"/>
      <c r="C40" s="33"/>
      <c r="D40" s="33"/>
      <c r="E40" s="33"/>
      <c r="F40" s="33"/>
      <c r="G40" s="33"/>
      <c r="H40" s="33"/>
      <c r="I40" s="33"/>
      <c r="J40" s="33"/>
    </row>
    <row r="41" spans="2:12" ht="15.75" customHeight="1" x14ac:dyDescent="0.25">
      <c r="B41" s="59" t="s">
        <v>12</v>
      </c>
      <c r="C41" s="59"/>
      <c r="D41" s="59"/>
      <c r="E41" s="59"/>
      <c r="F41" s="59"/>
      <c r="G41" s="59"/>
      <c r="H41" s="59"/>
      <c r="I41" s="59"/>
      <c r="J41" s="59"/>
      <c r="K41" s="3"/>
      <c r="L41" s="2"/>
    </row>
    <row r="42" spans="2:12" x14ac:dyDescent="0.25">
      <c r="B42" s="59" t="s">
        <v>19</v>
      </c>
      <c r="C42" s="59"/>
      <c r="D42" s="59"/>
      <c r="E42" s="59"/>
      <c r="F42" s="59"/>
      <c r="G42" s="59"/>
      <c r="H42" s="59"/>
      <c r="I42" s="59"/>
      <c r="J42" s="59"/>
      <c r="K42" s="3"/>
      <c r="L42" s="2"/>
    </row>
    <row r="43" spans="2:12" x14ac:dyDescent="0.25">
      <c r="H43" s="31"/>
      <c r="I43" s="31"/>
      <c r="K43" s="3"/>
      <c r="L43" s="2"/>
    </row>
  </sheetData>
  <mergeCells count="15">
    <mergeCell ref="B35:J35"/>
    <mergeCell ref="B41:J41"/>
    <mergeCell ref="B42:J42"/>
    <mergeCell ref="B32:J32"/>
    <mergeCell ref="B33:J33"/>
    <mergeCell ref="B34:J34"/>
    <mergeCell ref="B36:C36"/>
    <mergeCell ref="B37:D37"/>
    <mergeCell ref="B38:D38"/>
    <mergeCell ref="B39:D39"/>
    <mergeCell ref="G2:J2"/>
    <mergeCell ref="B2:E2"/>
    <mergeCell ref="B29:J29"/>
    <mergeCell ref="B30:J30"/>
    <mergeCell ref="B31:J31"/>
  </mergeCells>
  <phoneticPr fontId="6" type="noConversion"/>
  <pageMargins left="0.75" right="0.75" top="1" bottom="1" header="0.5" footer="0.5"/>
  <pageSetup orientation="landscape" r:id="rId1"/>
  <headerFooter alignWithMargins="0"/>
  <ignoredErrors>
    <ignoredError sqref="I4:I19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6"/>
  <sheetViews>
    <sheetView zoomScaleNormal="100" workbookViewId="0">
      <selection activeCell="G8" sqref="G8"/>
    </sheetView>
  </sheetViews>
  <sheetFormatPr defaultColWidth="8.6640625" defaultRowHeight="13.2" x14ac:dyDescent="0.25"/>
  <cols>
    <col min="1" max="1" width="4.6640625" customWidth="1"/>
    <col min="2" max="2" width="6.6640625" customWidth="1"/>
    <col min="3" max="3" width="9.6640625" customWidth="1"/>
    <col min="4" max="4" width="18.6640625" customWidth="1"/>
    <col min="5" max="5" width="13" customWidth="1"/>
    <col min="10" max="10" width="10.44140625" bestFit="1" customWidth="1"/>
    <col min="11" max="12" width="9.109375" customWidth="1"/>
  </cols>
  <sheetData>
    <row r="1" spans="2:6" ht="13.8" thickBot="1" x14ac:dyDescent="0.3"/>
    <row r="2" spans="2:6" ht="40.5" customHeight="1" thickBot="1" x14ac:dyDescent="0.3">
      <c r="B2" s="51" t="s">
        <v>17</v>
      </c>
      <c r="C2" s="54"/>
      <c r="D2" s="54"/>
      <c r="E2" s="55"/>
    </row>
    <row r="3" spans="2:6" ht="26.4" x14ac:dyDescent="0.25">
      <c r="B3" s="17" t="s">
        <v>0</v>
      </c>
      <c r="C3" s="23" t="s">
        <v>1</v>
      </c>
      <c r="D3" s="23" t="s">
        <v>20</v>
      </c>
      <c r="E3" s="18" t="s">
        <v>3</v>
      </c>
    </row>
    <row r="4" spans="2:6" x14ac:dyDescent="0.25">
      <c r="B4" s="8">
        <v>2000</v>
      </c>
      <c r="C4" s="13">
        <v>1622.3340000000001</v>
      </c>
      <c r="D4" s="21">
        <f t="shared" ref="D4:D24" si="0">E4-C4</f>
        <v>31.079999999999927</v>
      </c>
      <c r="E4" s="14">
        <v>1653.414</v>
      </c>
      <c r="F4" s="2"/>
    </row>
    <row r="5" spans="2:6" x14ac:dyDescent="0.25">
      <c r="B5" s="8">
        <v>2001</v>
      </c>
      <c r="C5" s="13">
        <v>1765.1759999999999</v>
      </c>
      <c r="D5" s="21">
        <f t="shared" si="0"/>
        <v>-24.485999999999876</v>
      </c>
      <c r="E5" s="14">
        <v>1740.69</v>
      </c>
      <c r="F5" s="2"/>
    </row>
    <row r="6" spans="2:6" x14ac:dyDescent="0.25">
      <c r="B6" s="8">
        <v>2002</v>
      </c>
      <c r="C6" s="13">
        <v>2140.152</v>
      </c>
      <c r="D6" s="21">
        <f t="shared" si="0"/>
        <v>-67.032000000000153</v>
      </c>
      <c r="E6" s="14">
        <v>2073.12</v>
      </c>
      <c r="F6" s="2"/>
    </row>
    <row r="7" spans="2:6" x14ac:dyDescent="0.25">
      <c r="B7" s="8">
        <v>2003</v>
      </c>
      <c r="C7" s="13">
        <v>2804.424</v>
      </c>
      <c r="D7" s="21">
        <f t="shared" si="0"/>
        <v>21.588000000000193</v>
      </c>
      <c r="E7" s="14">
        <v>2826.0120000000002</v>
      </c>
      <c r="F7" s="2"/>
    </row>
    <row r="8" spans="2:6" x14ac:dyDescent="0.25">
      <c r="B8" s="8">
        <v>2004</v>
      </c>
      <c r="C8" s="13">
        <v>3404.4360000000001</v>
      </c>
      <c r="D8" s="21">
        <f t="shared" si="0"/>
        <v>147.75599999999986</v>
      </c>
      <c r="E8" s="14">
        <v>3552.192</v>
      </c>
      <c r="F8" s="2"/>
    </row>
    <row r="9" spans="2:6" x14ac:dyDescent="0.25">
      <c r="B9" s="8">
        <v>2005</v>
      </c>
      <c r="C9" s="13">
        <v>3904.3620000000001</v>
      </c>
      <c r="D9" s="21">
        <f t="shared" si="0"/>
        <v>154.26600000000008</v>
      </c>
      <c r="E9" s="14">
        <v>4058.6280000000002</v>
      </c>
      <c r="F9" s="2"/>
    </row>
    <row r="10" spans="2:6" x14ac:dyDescent="0.25">
      <c r="B10" s="8">
        <v>2006</v>
      </c>
      <c r="C10" s="13">
        <v>4884.348</v>
      </c>
      <c r="D10" s="21">
        <f t="shared" si="0"/>
        <v>596.86200000000008</v>
      </c>
      <c r="E10" s="14">
        <v>5481.21</v>
      </c>
      <c r="F10" s="2"/>
    </row>
    <row r="11" spans="2:6" x14ac:dyDescent="0.25">
      <c r="B11" s="8">
        <v>2007</v>
      </c>
      <c r="C11" s="13">
        <v>6521.0460000000003</v>
      </c>
      <c r="D11" s="21">
        <f t="shared" si="0"/>
        <v>364.64399999999932</v>
      </c>
      <c r="E11" s="14">
        <v>6885.69</v>
      </c>
      <c r="F11" s="2"/>
    </row>
    <row r="12" spans="2:6" x14ac:dyDescent="0.25">
      <c r="B12" s="8">
        <v>2008</v>
      </c>
      <c r="C12" s="13">
        <v>9308.7540000000008</v>
      </c>
      <c r="D12" s="21">
        <f t="shared" si="0"/>
        <v>374.59799999999996</v>
      </c>
      <c r="E12" s="14">
        <v>9683.3520000000008</v>
      </c>
      <c r="F12" s="2"/>
    </row>
    <row r="13" spans="2:6" x14ac:dyDescent="0.25">
      <c r="B13" s="8">
        <v>2009</v>
      </c>
      <c r="C13" s="13">
        <v>10937.808000000001</v>
      </c>
      <c r="D13" s="21">
        <f t="shared" si="0"/>
        <v>98.783999999999651</v>
      </c>
      <c r="E13" s="14">
        <v>11036.592000000001</v>
      </c>
      <c r="F13" s="2"/>
    </row>
    <row r="14" spans="2:6" x14ac:dyDescent="0.25">
      <c r="B14" s="8">
        <v>2010</v>
      </c>
      <c r="C14" s="13">
        <v>13297.914000000001</v>
      </c>
      <c r="D14" s="21">
        <f t="shared" si="0"/>
        <v>-439.41700000000128</v>
      </c>
      <c r="E14" s="14">
        <v>12858.496999999999</v>
      </c>
      <c r="F14" s="2"/>
    </row>
    <row r="15" spans="2:6" x14ac:dyDescent="0.25">
      <c r="B15" s="8">
        <v>2011</v>
      </c>
      <c r="C15" s="13">
        <v>13929.132</v>
      </c>
      <c r="D15" s="21">
        <f t="shared" si="0"/>
        <v>-1035.8189999999995</v>
      </c>
      <c r="E15" s="14">
        <v>12893.313</v>
      </c>
      <c r="F15" s="2"/>
    </row>
    <row r="16" spans="2:6" x14ac:dyDescent="0.25">
      <c r="B16" s="8">
        <v>2012</v>
      </c>
      <c r="C16" s="13">
        <v>13217.987999999999</v>
      </c>
      <c r="D16" s="21">
        <f t="shared" si="0"/>
        <v>-336.10899999999856</v>
      </c>
      <c r="E16" s="14">
        <v>12881.879000000001</v>
      </c>
      <c r="F16" s="2"/>
    </row>
    <row r="17" spans="2:6" x14ac:dyDescent="0.25">
      <c r="B17" s="8">
        <v>2013</v>
      </c>
      <c r="C17" s="13">
        <v>13292.706</v>
      </c>
      <c r="D17" s="21">
        <f t="shared" si="0"/>
        <v>-77.086999999999534</v>
      </c>
      <c r="E17" s="14">
        <v>13215.619000000001</v>
      </c>
      <c r="F17" s="2"/>
    </row>
    <row r="18" spans="2:6" x14ac:dyDescent="0.25">
      <c r="B18" s="9">
        <v>2014</v>
      </c>
      <c r="C18" s="15">
        <v>14313</v>
      </c>
      <c r="D18" s="22">
        <f t="shared" si="0"/>
        <v>-869</v>
      </c>
      <c r="E18" s="16">
        <v>13444</v>
      </c>
      <c r="F18" s="2"/>
    </row>
    <row r="19" spans="2:6" ht="12.75" customHeight="1" x14ac:dyDescent="0.25">
      <c r="B19" s="9">
        <v>2015</v>
      </c>
      <c r="C19" s="15">
        <v>14807</v>
      </c>
      <c r="D19" s="22">
        <f t="shared" si="0"/>
        <v>-860</v>
      </c>
      <c r="E19" s="16">
        <v>13947</v>
      </c>
      <c r="F19" s="2"/>
    </row>
    <row r="20" spans="2:6" x14ac:dyDescent="0.25">
      <c r="B20" s="9">
        <v>2016</v>
      </c>
      <c r="C20" s="15">
        <v>15413</v>
      </c>
      <c r="D20" s="22">
        <f t="shared" si="0"/>
        <v>-1057</v>
      </c>
      <c r="E20" s="16">
        <v>14356</v>
      </c>
      <c r="F20" s="2"/>
    </row>
    <row r="21" spans="2:6" ht="12.75" customHeight="1" x14ac:dyDescent="0.25">
      <c r="B21" s="9">
        <v>2017</v>
      </c>
      <c r="C21" s="15">
        <v>15936</v>
      </c>
      <c r="D21" s="22">
        <f t="shared" si="0"/>
        <v>-1451</v>
      </c>
      <c r="E21" s="16">
        <v>14485</v>
      </c>
      <c r="F21" s="2"/>
    </row>
    <row r="22" spans="2:6" ht="12.75" customHeight="1" x14ac:dyDescent="0.25">
      <c r="B22" s="9">
        <v>2018</v>
      </c>
      <c r="C22" s="15">
        <v>16091</v>
      </c>
      <c r="D22" s="22">
        <f t="shared" si="0"/>
        <v>-1671</v>
      </c>
      <c r="E22" s="16">
        <v>14420</v>
      </c>
      <c r="F22" s="2"/>
    </row>
    <row r="23" spans="2:6" ht="12.75" customHeight="1" x14ac:dyDescent="0.25">
      <c r="B23" s="25">
        <v>2019</v>
      </c>
      <c r="C23" s="24">
        <v>15778</v>
      </c>
      <c r="D23" s="22">
        <f t="shared" si="0"/>
        <v>-1226</v>
      </c>
      <c r="E23" s="28">
        <v>14552</v>
      </c>
      <c r="F23" s="2"/>
    </row>
    <row r="24" spans="2:6" ht="12.75" customHeight="1" x14ac:dyDescent="0.25">
      <c r="B24" s="25">
        <v>2020</v>
      </c>
      <c r="C24" s="24">
        <v>13941</v>
      </c>
      <c r="D24" s="22">
        <f t="shared" si="0"/>
        <v>-1260</v>
      </c>
      <c r="E24" s="28">
        <v>12681</v>
      </c>
      <c r="F24" s="2"/>
    </row>
    <row r="25" spans="2:6" ht="12.75" customHeight="1" x14ac:dyDescent="0.25">
      <c r="B25" s="36">
        <v>2021</v>
      </c>
      <c r="C25" s="37">
        <v>15016</v>
      </c>
      <c r="D25" s="22">
        <f>E25-C25</f>
        <v>-1072</v>
      </c>
      <c r="E25" s="38">
        <v>13944</v>
      </c>
      <c r="F25" s="2"/>
    </row>
    <row r="26" spans="2:6" ht="12.75" customHeight="1" x14ac:dyDescent="0.25">
      <c r="B26" s="36">
        <v>2022</v>
      </c>
      <c r="C26" s="37">
        <v>15361</v>
      </c>
      <c r="D26" s="22">
        <f>E26-C26</f>
        <v>-1338</v>
      </c>
      <c r="E26" s="38">
        <v>14023</v>
      </c>
      <c r="F26" s="2"/>
    </row>
    <row r="27" spans="2:6" ht="12.75" customHeight="1" thickBot="1" x14ac:dyDescent="0.3">
      <c r="B27" s="26">
        <v>2023</v>
      </c>
      <c r="C27" s="27">
        <v>15620</v>
      </c>
      <c r="D27" s="43">
        <f>E27-C27</f>
        <v>-1371</v>
      </c>
      <c r="E27" s="29">
        <v>14249</v>
      </c>
      <c r="F27" s="2"/>
    </row>
    <row r="28" spans="2:6" ht="12.75" customHeight="1" x14ac:dyDescent="0.25">
      <c r="B28" s="1"/>
      <c r="D28" s="3"/>
      <c r="E28" s="3"/>
    </row>
    <row r="29" spans="2:6" x14ac:dyDescent="0.25">
      <c r="B29" s="1"/>
      <c r="D29" s="3"/>
      <c r="E29" s="3"/>
    </row>
    <row r="30" spans="2:6" ht="12.75" customHeight="1" x14ac:dyDescent="0.25">
      <c r="B30" s="1"/>
    </row>
    <row r="31" spans="2:6" x14ac:dyDescent="0.25">
      <c r="B31" s="1"/>
    </row>
    <row r="32" spans="2:6" x14ac:dyDescent="0.25">
      <c r="B32" s="1"/>
      <c r="F32" s="2"/>
    </row>
    <row r="33" spans="2:7" x14ac:dyDescent="0.25">
      <c r="B33" s="1"/>
      <c r="D33" s="35"/>
      <c r="F33" s="1"/>
    </row>
    <row r="34" spans="2:7" x14ac:dyDescent="0.25">
      <c r="B34" s="1"/>
      <c r="D34" s="3"/>
      <c r="E34" s="3"/>
      <c r="F34" s="1"/>
      <c r="G34" s="1"/>
    </row>
    <row r="35" spans="2:7" x14ac:dyDescent="0.25">
      <c r="F35" s="1"/>
      <c r="G35" s="1"/>
    </row>
    <row r="36" spans="2:7" x14ac:dyDescent="0.25">
      <c r="F36" s="1"/>
      <c r="G36" s="1"/>
    </row>
  </sheetData>
  <mergeCells count="1">
    <mergeCell ref="B2:E2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6" ma:contentTypeDescription="Create a new document." ma:contentTypeScope="" ma:versionID="9cc2db64959b897941669c9a637ae385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2123bef41287925158cd301937cb8332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56A3AD-7E16-47B7-8BED-6017DAF5DD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D81560-AFE8-4360-BA67-080882A74F4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9073c3f8-2855-48ea-b895-d99d76b52c59"/>
    <ds:schemaRef ds:uri="1b167cac-9da6-43f0-b7e7-4775de4a2f66"/>
  </ds:schemaRefs>
</ds:datastoreItem>
</file>

<file path=customXml/itemProps3.xml><?xml version="1.0" encoding="utf-8"?>
<ds:datastoreItem xmlns:ds="http://schemas.openxmlformats.org/officeDocument/2006/customXml" ds:itemID="{AEA50698-98A3-48EC-A2DE-167DB42C9F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Ethanol Production</vt:lpstr>
      <vt:lpstr>Condensed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Total Production and Consumption of Ethanol</dc:title>
  <dc:subject/>
  <dc:creator>cjohnson</dc:creator>
  <cp:keywords/>
  <dc:description>Trend of total ethanol fuel production and consumption from 1981-2007</dc:description>
  <cp:lastModifiedBy>Erik Nelsen</cp:lastModifiedBy>
  <cp:revision/>
  <dcterms:created xsi:type="dcterms:W3CDTF">2007-07-09T20:10:31Z</dcterms:created>
  <dcterms:modified xsi:type="dcterms:W3CDTF">2024-04-22T18:48:48Z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2024-01-25T20:51:12Z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a39b27ed-b329-49a1-8427-9164a4b25fc5</vt:lpwstr>
  </property>
  <property fmtid="{D5CDD505-2E9C-101B-9397-08002B2CF9AE}" pid="9" name="MSIP_Label_95965d95-ecc0-4720-b759-1f33c42ed7da_ContentBits">
    <vt:lpwstr>0</vt:lpwstr>
  </property>
</Properties>
</file>